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CFT Stuff\"/>
    </mc:Choice>
  </mc:AlternateContent>
  <xr:revisionPtr revIDLastSave="0" documentId="8_{F5E8846C-14BC-42CF-99C4-3B0EA64831A0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2023-24" sheetId="1" r:id="rId1"/>
  </sheets>
  <definedNames>
    <definedName name="_xlnm.Print_Area" localSheetId="0">'2023-24'!$A$1:$M$41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E29" i="1"/>
  <c r="E27" i="1"/>
  <c r="E25" i="1"/>
  <c r="E24" i="1"/>
  <c r="E21" i="1"/>
  <c r="E22" i="1"/>
  <c r="E23" i="1"/>
  <c r="E20" i="1"/>
  <c r="J23" i="1"/>
  <c r="Q20" i="1" l="1"/>
  <c r="G20" i="1" s="1"/>
  <c r="Q13" i="1"/>
  <c r="G13" i="1" s="1"/>
  <c r="J29" i="1" l="1"/>
  <c r="J28" i="1"/>
  <c r="J27" i="1"/>
  <c r="J25" i="1" l="1"/>
  <c r="J24" i="1"/>
  <c r="J22" i="1"/>
  <c r="J21" i="1"/>
  <c r="J20" i="1"/>
  <c r="J18" i="1"/>
  <c r="J17" i="1"/>
  <c r="J16" i="1"/>
  <c r="J15" i="1"/>
  <c r="J14" i="1"/>
  <c r="P16" i="1" l="1"/>
  <c r="P15" i="1"/>
  <c r="P14" i="1"/>
  <c r="P23" i="1"/>
  <c r="P22" i="1"/>
  <c r="P21" i="1"/>
  <c r="Q14" i="1" l="1"/>
  <c r="G14" i="1" s="1"/>
  <c r="Q21" i="1"/>
  <c r="G21" i="1" s="1"/>
  <c r="Q22" i="1"/>
  <c r="G22" i="1" s="1"/>
  <c r="Q23" i="1"/>
  <c r="G23" i="1" s="1"/>
  <c r="Q16" i="1"/>
  <c r="G16" i="1" s="1"/>
  <c r="L25" i="1"/>
  <c r="L18" i="1"/>
  <c r="L30" i="1"/>
  <c r="L17" i="1"/>
  <c r="E28" i="1"/>
  <c r="L28" i="1" s="1"/>
  <c r="L27" i="1" l="1"/>
  <c r="L20" i="1"/>
  <c r="L24" i="1"/>
  <c r="L16" i="1"/>
  <c r="L29" i="1"/>
  <c r="L13" i="1"/>
  <c r="L21" i="1"/>
  <c r="L15" i="1"/>
  <c r="L14" i="1"/>
  <c r="L22" i="1"/>
  <c r="L23" i="1"/>
  <c r="L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Leticia</author>
  </authors>
  <commentList>
    <comment ref="J1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Leticia:</t>
        </r>
        <r>
          <rPr>
            <sz val="9"/>
            <color indexed="81"/>
            <rFont val="Tahoma"/>
            <family val="2"/>
          </rPr>
          <t xml:space="preserve">
Enter months paying once
</t>
        </r>
      </text>
    </comment>
  </commentList>
</comments>
</file>

<file path=xl/sharedStrings.xml><?xml version="1.0" encoding="utf-8"?>
<sst xmlns="http://schemas.openxmlformats.org/spreadsheetml/2006/main" count="51" uniqueCount="44">
  <si>
    <t>CALIFORNIA PER CAPITA PAYMENT REPORT</t>
  </si>
  <si>
    <t>THE AMERICAN FEDERATION OF TEACHERS, AFL-CIO</t>
  </si>
  <si>
    <t>P.O. BOX 791212</t>
  </si>
  <si>
    <t>BALTIMORE, MD 21279-1212</t>
  </si>
  <si>
    <t>Per Capita Dues Calculation - California</t>
  </si>
  <si>
    <t>Dues Category</t>
  </si>
  <si>
    <t># of members</t>
  </si>
  <si>
    <t># of months</t>
  </si>
  <si>
    <t>Total Amount</t>
  </si>
  <si>
    <t>One month per capita rate</t>
  </si>
  <si>
    <t>AFT</t>
  </si>
  <si>
    <t>One-Half</t>
  </si>
  <si>
    <t>One-Fourth</t>
  </si>
  <si>
    <t>One-Eighth</t>
  </si>
  <si>
    <t>Laid Off/Unpaid Leave</t>
  </si>
  <si>
    <t>CFT</t>
  </si>
  <si>
    <t>State Affiliation - AFL-CIO Dues</t>
  </si>
  <si>
    <t>$1M Occupational Liability Ins</t>
  </si>
  <si>
    <t>Adjustments (+ or -)</t>
  </si>
  <si>
    <t>Grand Total</t>
  </si>
  <si>
    <t>*Enter number of units</t>
  </si>
  <si>
    <t>CHECK THE APPROPRIATE BOX BELOW TO INDICATE EACH AFT DIVISION REPRESENTED</t>
  </si>
  <si>
    <t>Please complete section below:</t>
  </si>
  <si>
    <t>Certification: I certify this report is for the full number of members in good standing in my local in accordance with the constitution of the American Federation of Teachers.</t>
  </si>
  <si>
    <t>Print Treasurer's Name</t>
  </si>
  <si>
    <t>Treasurers Signature</t>
  </si>
  <si>
    <t>Date</t>
  </si>
  <si>
    <t>Questions? E-mail billinginquiry@aft.org or phone 800/238-1133, ext. 4472 or 6359</t>
  </si>
  <si>
    <t>Local Number</t>
  </si>
  <si>
    <t>Other</t>
  </si>
  <si>
    <t>$0.35 cents per member per month</t>
  </si>
  <si>
    <t>Local Name:</t>
  </si>
  <si>
    <t>OLI</t>
  </si>
  <si>
    <t>ADD</t>
  </si>
  <si>
    <t>1 - 5 Units*</t>
  </si>
  <si>
    <t xml:space="preserve">Month(s)/Year Reporting: </t>
  </si>
  <si>
    <t>Retired</t>
  </si>
  <si>
    <t>Full</t>
  </si>
  <si>
    <t>Unit Size</t>
  </si>
  <si>
    <t xml:space="preserve">Explanation of Adjustments: </t>
  </si>
  <si>
    <t>Accidental Death &amp; Dismember Unit Price is 0.03667 per $6,250</t>
  </si>
  <si>
    <t>This form is to used for per capita BEGINNING September, 2023 to August, 2024</t>
  </si>
  <si>
    <t>Updated 8/2023</t>
  </si>
  <si>
    <t>Confirm Rates with AFT in the future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</si>
</sst>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.00000"/>
  </numFmts>
  <fonts count="17" x14ac:knownFonts="1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indexed="64"/>
      </left>
      <right style="thin">
        <color indexed="64"/>
      </right>
      <top style="double">
        <color theme="0" tint="-0.34998626667073579"/>
      </top>
      <bottom/>
      <diagonal/>
    </border>
    <border>
      <left/>
      <right style="thin">
        <color indexed="64"/>
      </right>
      <top style="double">
        <color theme="0" tint="-0.34998626667073579"/>
      </top>
      <bottom/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double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indexed="64"/>
      </left>
      <right/>
      <top style="medium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double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double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double">
        <color theme="0" tint="-0.34998626667073579"/>
      </top>
      <bottom style="thin">
        <color indexed="64"/>
      </bottom>
      <diagonal/>
    </border>
    <border>
      <left style="thin">
        <color indexed="64"/>
      </left>
      <right/>
      <top style="double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double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double">
        <color theme="0" tint="-0.34998626667073579"/>
      </bottom>
      <diagonal/>
    </border>
    <border>
      <left/>
      <right style="thin">
        <color indexed="64"/>
      </right>
      <top style="thin">
        <color theme="0" tint="-0.499984740745262"/>
      </top>
      <bottom style="double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double">
        <color theme="0" tint="-0.499984740745262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32">
    <xf numFmtId="0" fontId="0" fillId="0" borderId="0" xfId="0"/>
    <xf numFmtId="0" fontId="4" fillId="0" borderId="1" xfId="0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8" fillId="0" borderId="6" xfId="0" applyFont="1" applyBorder="1" applyAlignment="1" applyProtection="1">
      <alignment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vertical="center"/>
      <protection locked="0"/>
    </xf>
    <xf numFmtId="0" fontId="8" fillId="0" borderId="21" xfId="0" applyFont="1" applyBorder="1" applyAlignment="1" applyProtection="1">
      <alignment vertical="center"/>
      <protection locked="0"/>
    </xf>
    <xf numFmtId="0" fontId="9" fillId="2" borderId="8" xfId="0" applyFont="1" applyFill="1" applyBorder="1" applyAlignment="1" applyProtection="1">
      <alignment horizontal="left" vertical="center"/>
      <protection locked="0"/>
    </xf>
    <xf numFmtId="0" fontId="9" fillId="2" borderId="9" xfId="0" applyFont="1" applyFill="1" applyBorder="1" applyAlignment="1" applyProtection="1">
      <alignment horizontal="left" vertical="center"/>
      <protection locked="0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164" fontId="4" fillId="0" borderId="0" xfId="0" applyNumberFormat="1" applyFont="1" applyAlignment="1" applyProtection="1">
      <alignment vertical="center"/>
      <protection locked="0"/>
    </xf>
    <xf numFmtId="0" fontId="8" fillId="0" borderId="23" xfId="0" applyFont="1" applyBorder="1" applyAlignment="1" applyProtection="1">
      <alignment vertical="center"/>
      <protection locked="0"/>
    </xf>
    <xf numFmtId="0" fontId="8" fillId="0" borderId="24" xfId="0" applyFont="1" applyBorder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11" fillId="0" borderId="25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vertical="center"/>
      <protection locked="0"/>
    </xf>
    <xf numFmtId="0" fontId="8" fillId="0" borderId="11" xfId="0" applyFont="1" applyBorder="1" applyAlignment="1" applyProtection="1">
      <alignment vertical="center"/>
      <protection locked="0"/>
    </xf>
    <xf numFmtId="0" fontId="8" fillId="0" borderId="2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5" fillId="0" borderId="12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4" fillId="0" borderId="13" xfId="0" applyFont="1" applyBorder="1" applyAlignment="1" applyProtection="1">
      <alignment vertical="center"/>
      <protection locked="0"/>
    </xf>
    <xf numFmtId="7" fontId="8" fillId="0" borderId="17" xfId="0" applyNumberFormat="1" applyFont="1" applyBorder="1" applyAlignment="1">
      <alignment vertical="center"/>
    </xf>
    <xf numFmtId="7" fontId="8" fillId="0" borderId="18" xfId="0" applyNumberFormat="1" applyFont="1" applyBorder="1" applyAlignment="1">
      <alignment vertical="center"/>
    </xf>
    <xf numFmtId="7" fontId="8" fillId="0" borderId="19" xfId="0" applyNumberFormat="1" applyFont="1" applyBorder="1" applyAlignment="1">
      <alignment vertical="center"/>
    </xf>
    <xf numFmtId="7" fontId="8" fillId="0" borderId="20" xfId="0" applyNumberFormat="1" applyFont="1" applyBorder="1" applyAlignment="1">
      <alignment vertical="center"/>
    </xf>
    <xf numFmtId="164" fontId="8" fillId="0" borderId="18" xfId="0" applyNumberFormat="1" applyFont="1" applyBorder="1" applyAlignment="1">
      <alignment vertical="center"/>
    </xf>
    <xf numFmtId="7" fontId="11" fillId="0" borderId="25" xfId="0" applyNumberFormat="1" applyFont="1" applyBorder="1" applyAlignment="1">
      <alignment vertical="center"/>
    </xf>
    <xf numFmtId="0" fontId="8" fillId="0" borderId="23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7" fontId="8" fillId="0" borderId="0" xfId="1" applyNumberFormat="1" applyFont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vertical="center"/>
      <protection locked="0"/>
    </xf>
    <xf numFmtId="7" fontId="8" fillId="0" borderId="3" xfId="1" applyNumberFormat="1" applyFont="1" applyBorder="1" applyAlignment="1" applyProtection="1">
      <alignment horizontal="center" vertical="center"/>
      <protection locked="0"/>
    </xf>
    <xf numFmtId="7" fontId="8" fillId="0" borderId="4" xfId="1" applyNumberFormat="1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8" fillId="0" borderId="34" xfId="0" applyFont="1" applyBorder="1" applyAlignment="1">
      <alignment horizontal="center" vertical="center"/>
    </xf>
    <xf numFmtId="7" fontId="8" fillId="0" borderId="34" xfId="0" applyNumberFormat="1" applyFont="1" applyBorder="1" applyAlignment="1">
      <alignment vertical="center"/>
    </xf>
    <xf numFmtId="0" fontId="8" fillId="0" borderId="37" xfId="0" applyFont="1" applyBorder="1" applyAlignment="1">
      <alignment horizontal="center" vertical="center"/>
    </xf>
    <xf numFmtId="7" fontId="8" fillId="0" borderId="37" xfId="0" applyNumberFormat="1" applyFont="1" applyBorder="1" applyAlignment="1">
      <alignment vertical="center"/>
    </xf>
    <xf numFmtId="0" fontId="2" fillId="0" borderId="40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6" fillId="0" borderId="40" xfId="0" applyFont="1" applyBorder="1" applyAlignment="1" applyProtection="1">
      <alignment horizontal="center" vertical="center"/>
      <protection locked="0"/>
    </xf>
    <xf numFmtId="0" fontId="8" fillId="3" borderId="22" xfId="0" applyFont="1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7" fontId="8" fillId="0" borderId="1" xfId="1" applyNumberFormat="1" applyFont="1" applyBorder="1" applyAlignment="1" applyProtection="1">
      <alignment vertical="center"/>
      <protection locked="0"/>
    </xf>
    <xf numFmtId="7" fontId="8" fillId="0" borderId="2" xfId="1" applyNumberFormat="1" applyFont="1" applyBorder="1" applyAlignment="1" applyProtection="1">
      <alignment vertical="center"/>
      <protection locked="0"/>
    </xf>
    <xf numFmtId="7" fontId="8" fillId="0" borderId="3" xfId="1" applyNumberFormat="1" applyFont="1" applyBorder="1" applyAlignment="1" applyProtection="1">
      <alignment vertical="center"/>
      <protection locked="0"/>
    </xf>
    <xf numFmtId="7" fontId="8" fillId="0" borderId="4" xfId="1" applyNumberFormat="1" applyFont="1" applyBorder="1" applyAlignment="1" applyProtection="1">
      <alignment vertical="center"/>
      <protection locked="0"/>
    </xf>
    <xf numFmtId="7" fontId="8" fillId="0" borderId="41" xfId="1" applyNumberFormat="1" applyFont="1" applyBorder="1" applyAlignment="1" applyProtection="1">
      <alignment vertical="center"/>
      <protection locked="0"/>
    </xf>
    <xf numFmtId="7" fontId="8" fillId="0" borderId="42" xfId="1" applyNumberFormat="1" applyFont="1" applyBorder="1" applyAlignment="1" applyProtection="1">
      <alignment vertical="center"/>
      <protection locked="0"/>
    </xf>
    <xf numFmtId="7" fontId="4" fillId="0" borderId="3" xfId="0" applyNumberFormat="1" applyFont="1" applyBorder="1" applyAlignment="1" applyProtection="1">
      <alignment horizontal="left" vertical="center"/>
      <protection locked="0"/>
    </xf>
    <xf numFmtId="7" fontId="4" fillId="0" borderId="4" xfId="0" applyNumberFormat="1" applyFont="1" applyBorder="1" applyAlignment="1" applyProtection="1">
      <alignment horizontal="left" vertical="center"/>
      <protection locked="0"/>
    </xf>
    <xf numFmtId="165" fontId="4" fillId="0" borderId="0" xfId="0" applyNumberFormat="1" applyFont="1" applyAlignment="1" applyProtection="1">
      <alignment vertical="center"/>
      <protection locked="0"/>
    </xf>
    <xf numFmtId="0" fontId="8" fillId="0" borderId="48" xfId="0" applyFont="1" applyBorder="1" applyAlignment="1" applyProtection="1">
      <alignment horizontal="center" vertical="center"/>
      <protection locked="0"/>
    </xf>
    <xf numFmtId="7" fontId="4" fillId="0" borderId="0" xfId="0" applyNumberFormat="1" applyFont="1" applyAlignment="1" applyProtection="1">
      <alignment vertical="center"/>
      <protection locked="0"/>
    </xf>
    <xf numFmtId="0" fontId="16" fillId="3" borderId="0" xfId="0" applyFont="1" applyFill="1" applyAlignment="1" applyProtection="1">
      <alignment vertical="center"/>
      <protection locked="0"/>
    </xf>
    <xf numFmtId="0" fontId="1" fillId="0" borderId="38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39" xfId="0" applyFont="1" applyBorder="1" applyAlignment="1" applyProtection="1">
      <alignment horizontal="left" vertical="center"/>
      <protection locked="0"/>
    </xf>
    <xf numFmtId="7" fontId="8" fillId="0" borderId="26" xfId="1" applyNumberFormat="1" applyFont="1" applyBorder="1" applyAlignment="1">
      <alignment horizontal="center" vertical="center"/>
    </xf>
    <xf numFmtId="7" fontId="8" fillId="0" borderId="24" xfId="1" applyNumberFormat="1" applyFont="1" applyBorder="1" applyAlignment="1">
      <alignment horizontal="center" vertical="center"/>
    </xf>
    <xf numFmtId="7" fontId="8" fillId="0" borderId="44" xfId="1" applyNumberFormat="1" applyFont="1" applyBorder="1" applyAlignment="1">
      <alignment horizontal="center" vertical="center"/>
    </xf>
    <xf numFmtId="7" fontId="8" fillId="0" borderId="45" xfId="1" applyNumberFormat="1" applyFont="1" applyBorder="1" applyAlignment="1">
      <alignment horizontal="center" vertical="center"/>
    </xf>
    <xf numFmtId="0" fontId="8" fillId="0" borderId="23" xfId="0" applyFont="1" applyBorder="1" applyAlignment="1" applyProtection="1">
      <alignment horizontal="left" vertical="center"/>
      <protection locked="0"/>
    </xf>
    <xf numFmtId="0" fontId="8" fillId="0" borderId="27" xfId="0" applyFont="1" applyBorder="1" applyAlignment="1" applyProtection="1">
      <alignment horizontal="left" vertical="center"/>
      <protection locked="0"/>
    </xf>
    <xf numFmtId="0" fontId="8" fillId="0" borderId="35" xfId="0" applyFont="1" applyBorder="1" applyAlignment="1" applyProtection="1">
      <alignment horizontal="left" vertical="center"/>
      <protection locked="0"/>
    </xf>
    <xf numFmtId="0" fontId="8" fillId="0" borderId="36" xfId="0" applyFont="1" applyBorder="1" applyAlignment="1" applyProtection="1">
      <alignment horizontal="left" vertical="center"/>
      <protection locked="0"/>
    </xf>
    <xf numFmtId="0" fontId="8" fillId="0" borderId="15" xfId="0" applyFont="1" applyBorder="1" applyAlignment="1" applyProtection="1">
      <alignment horizontal="left" vertical="center"/>
      <protection locked="0"/>
    </xf>
    <xf numFmtId="0" fontId="8" fillId="0" borderId="16" xfId="0" applyFont="1" applyBorder="1" applyAlignment="1" applyProtection="1">
      <alignment horizontal="left" vertical="center"/>
      <protection locked="0"/>
    </xf>
    <xf numFmtId="0" fontId="6" fillId="0" borderId="38" xfId="0" quotePrefix="1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6" fillId="0" borderId="39" xfId="0" applyFont="1" applyBorder="1" applyAlignment="1" applyProtection="1">
      <alignment horizontal="left" vertical="center"/>
      <protection locked="0"/>
    </xf>
    <xf numFmtId="7" fontId="8" fillId="0" borderId="32" xfId="1" applyNumberFormat="1" applyFont="1" applyBorder="1" applyAlignment="1">
      <alignment horizontal="center" vertical="center"/>
    </xf>
    <xf numFmtId="7" fontId="8" fillId="0" borderId="33" xfId="1" applyNumberFormat="1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9" fillId="2" borderId="8" xfId="0" applyFont="1" applyFill="1" applyBorder="1" applyAlignment="1" applyProtection="1">
      <alignment horizontal="left" vertical="center"/>
      <protection locked="0"/>
    </xf>
    <xf numFmtId="0" fontId="9" fillId="2" borderId="9" xfId="0" applyFont="1" applyFill="1" applyBorder="1" applyAlignment="1" applyProtection="1">
      <alignment horizontal="left" vertical="center"/>
      <protection locked="0"/>
    </xf>
    <xf numFmtId="0" fontId="9" fillId="2" borderId="10" xfId="0" applyFont="1" applyFill="1" applyBorder="1" applyAlignment="1" applyProtection="1">
      <alignment horizontal="left" vertical="center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7" fillId="0" borderId="16" xfId="0" applyFont="1" applyBorder="1" applyAlignment="1" applyProtection="1">
      <alignment horizontal="center" vertical="center" wrapText="1"/>
      <protection locked="0"/>
    </xf>
    <xf numFmtId="7" fontId="8" fillId="0" borderId="46" xfId="1" applyNumberFormat="1" applyFont="1" applyBorder="1" applyAlignment="1">
      <alignment horizontal="center" vertical="center"/>
    </xf>
    <xf numFmtId="7" fontId="8" fillId="0" borderId="47" xfId="1" applyNumberFormat="1" applyFont="1" applyBorder="1" applyAlignment="1">
      <alignment horizontal="center" vertical="center"/>
    </xf>
    <xf numFmtId="7" fontId="8" fillId="0" borderId="15" xfId="1" applyNumberFormat="1" applyFont="1" applyBorder="1" applyAlignment="1">
      <alignment horizontal="center" vertical="center"/>
    </xf>
    <xf numFmtId="7" fontId="8" fillId="0" borderId="16" xfId="1" applyNumberFormat="1" applyFont="1" applyBorder="1" applyAlignment="1">
      <alignment horizontal="center" vertical="center"/>
    </xf>
    <xf numFmtId="0" fontId="8" fillId="0" borderId="30" xfId="0" applyFont="1" applyBorder="1" applyAlignment="1" applyProtection="1">
      <alignment horizontal="left" vertical="center"/>
      <protection locked="0"/>
    </xf>
    <xf numFmtId="0" fontId="8" fillId="0" borderId="31" xfId="0" applyFont="1" applyBorder="1" applyAlignment="1" applyProtection="1">
      <alignment horizontal="left" vertical="center"/>
      <protection locked="0"/>
    </xf>
    <xf numFmtId="7" fontId="8" fillId="0" borderId="35" xfId="1" applyNumberFormat="1" applyFont="1" applyBorder="1" applyAlignment="1">
      <alignment horizontal="center" vertical="center"/>
    </xf>
    <xf numFmtId="7" fontId="8" fillId="0" borderId="36" xfId="1" applyNumberFormat="1" applyFont="1" applyBorder="1" applyAlignment="1">
      <alignment horizontal="center" vertical="center"/>
    </xf>
    <xf numFmtId="0" fontId="5" fillId="0" borderId="14" xfId="0" applyFont="1" applyBorder="1" applyAlignment="1" applyProtection="1">
      <alignment horizontal="center" vertical="top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left" vertical="center"/>
      <protection locked="0"/>
    </xf>
    <xf numFmtId="0" fontId="5" fillId="0" borderId="14" xfId="0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center" vertical="center"/>
      <protection locked="0"/>
    </xf>
    <xf numFmtId="0" fontId="12" fillId="0" borderId="14" xfId="0" applyFont="1" applyBorder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horizontal="center" vertical="center"/>
      <protection locked="0"/>
    </xf>
    <xf numFmtId="0" fontId="8" fillId="0" borderId="26" xfId="0" applyFont="1" applyBorder="1" applyAlignment="1" applyProtection="1">
      <alignment horizontal="left" vertical="center"/>
      <protection locked="0"/>
    </xf>
    <xf numFmtId="0" fontId="8" fillId="0" borderId="24" xfId="0" applyFont="1" applyBorder="1" applyAlignment="1" applyProtection="1">
      <alignment horizontal="left" vertical="center"/>
      <protection locked="0"/>
    </xf>
    <xf numFmtId="7" fontId="8" fillId="0" borderId="30" xfId="1" applyNumberFormat="1" applyFont="1" applyBorder="1" applyAlignment="1">
      <alignment horizontal="center" vertical="center"/>
    </xf>
    <xf numFmtId="7" fontId="8" fillId="0" borderId="31" xfId="1" applyNumberFormat="1" applyFont="1" applyBorder="1" applyAlignment="1">
      <alignment horizontal="center" vertical="center"/>
    </xf>
    <xf numFmtId="0" fontId="8" fillId="0" borderId="23" xfId="0" applyFont="1" applyBorder="1" applyAlignment="1" applyProtection="1">
      <alignment horizontal="left" vertical="center" wrapText="1"/>
      <protection locked="0"/>
    </xf>
    <xf numFmtId="0" fontId="8" fillId="0" borderId="27" xfId="0" applyFont="1" applyBorder="1" applyAlignment="1" applyProtection="1">
      <alignment horizontal="left" vertical="center" wrapText="1"/>
      <protection locked="0"/>
    </xf>
    <xf numFmtId="0" fontId="8" fillId="0" borderId="23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6" fillId="0" borderId="0" xfId="0" applyFont="1" applyAlignment="1" applyProtection="1">
      <alignment horizontal="left" vertical="center" wrapText="1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8" fillId="0" borderId="28" xfId="0" applyFont="1" applyBorder="1" applyAlignment="1" applyProtection="1">
      <alignment horizontal="left" vertical="center"/>
      <protection locked="0"/>
    </xf>
    <xf numFmtId="0" fontId="8" fillId="0" borderId="29" xfId="0" applyFont="1" applyBorder="1" applyAlignment="1" applyProtection="1">
      <alignment horizontal="left" vertical="center"/>
      <protection locked="0"/>
    </xf>
    <xf numFmtId="0" fontId="9" fillId="2" borderId="43" xfId="0" applyFont="1" applyFill="1" applyBorder="1" applyAlignment="1" applyProtection="1">
      <alignment horizontal="left" vertic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35</xdr:row>
          <xdr:rowOff>9525</xdr:rowOff>
        </xdr:from>
        <xdr:to>
          <xdr:col>2</xdr:col>
          <xdr:colOff>19050</xdr:colOff>
          <xdr:row>35</xdr:row>
          <xdr:rowOff>200025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AFT Teacher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295275</xdr:colOff>
          <xdr:row>35</xdr:row>
          <xdr:rowOff>9525</xdr:rowOff>
        </xdr:from>
        <xdr:to>
          <xdr:col>4</xdr:col>
          <xdr:colOff>609600</xdr:colOff>
          <xdr:row>35</xdr:row>
          <xdr:rowOff>200025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AFT Higher Education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35</xdr:row>
          <xdr:rowOff>9525</xdr:rowOff>
        </xdr:from>
        <xdr:to>
          <xdr:col>7</xdr:col>
          <xdr:colOff>142875</xdr:colOff>
          <xdr:row>35</xdr:row>
          <xdr:rowOff>200025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AFT PSRP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35</xdr:row>
          <xdr:rowOff>9525</xdr:rowOff>
        </xdr:from>
        <xdr:to>
          <xdr:col>9</xdr:col>
          <xdr:colOff>666750</xdr:colOff>
          <xdr:row>35</xdr:row>
          <xdr:rowOff>200025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AFT Health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238125</xdr:colOff>
          <xdr:row>35</xdr:row>
          <xdr:rowOff>9525</xdr:rowOff>
        </xdr:from>
        <xdr:to>
          <xdr:col>11</xdr:col>
          <xdr:colOff>1019175</xdr:colOff>
          <xdr:row>35</xdr:row>
          <xdr:rowOff>200025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AFT Public Employees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43"/>
  <sheetViews>
    <sheetView tabSelected="1" workbookViewId="0">
      <selection activeCell="J16" sqref="J16"/>
    </sheetView>
  </sheetViews>
  <sheetFormatPr defaultColWidth="9" defaultRowHeight="15.75" x14ac:dyDescent="0.25"/>
  <cols>
    <col min="1" max="1" width="2.25" style="3" customWidth="1"/>
    <col min="2" max="2" width="11.125" style="3" customWidth="1"/>
    <col min="3" max="3" width="9.875" style="3" customWidth="1"/>
    <col min="4" max="4" width="2.25" style="3" customWidth="1"/>
    <col min="5" max="5" width="10.5" style="3" customWidth="1"/>
    <col min="6" max="6" width="2.25" style="3" customWidth="1"/>
    <col min="7" max="7" width="6.25" style="3" customWidth="1"/>
    <col min="8" max="8" width="7.75" style="3" customWidth="1"/>
    <col min="9" max="9" width="2.25" style="3" customWidth="1"/>
    <col min="10" max="10" width="16" style="3" customWidth="1"/>
    <col min="11" max="11" width="2.25" style="3" customWidth="1"/>
    <col min="12" max="12" width="13.75" style="3" customWidth="1"/>
    <col min="13" max="13" width="1.5" style="3" customWidth="1"/>
    <col min="14" max="14" width="9.375" style="3" customWidth="1"/>
    <col min="15" max="18" width="9" style="3" hidden="1" customWidth="1"/>
    <col min="19" max="16384" width="9" style="3"/>
  </cols>
  <sheetData>
    <row r="1" spans="1:18" x14ac:dyDescent="0.25">
      <c r="A1" s="1"/>
      <c r="B1" s="127" t="s">
        <v>0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2"/>
    </row>
    <row r="2" spans="1:18" x14ac:dyDescent="0.25">
      <c r="A2" s="4"/>
      <c r="B2" s="128" t="s">
        <v>41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5"/>
    </row>
    <row r="3" spans="1:18" x14ac:dyDescent="0.25">
      <c r="A3" s="4"/>
      <c r="B3" s="106" t="s">
        <v>1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5"/>
      <c r="O3" s="71" t="s">
        <v>43</v>
      </c>
    </row>
    <row r="4" spans="1:18" x14ac:dyDescent="0.25">
      <c r="A4" s="4"/>
      <c r="B4" s="106" t="s">
        <v>2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5"/>
    </row>
    <row r="5" spans="1:18" x14ac:dyDescent="0.25">
      <c r="A5" s="4"/>
      <c r="B5" s="106" t="s">
        <v>3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5"/>
    </row>
    <row r="6" spans="1:18" ht="16.5" thickBot="1" x14ac:dyDescent="0.3">
      <c r="A6" s="4"/>
      <c r="B6" s="128" t="s">
        <v>4</v>
      </c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5"/>
    </row>
    <row r="7" spans="1:18" ht="18" customHeight="1" thickBot="1" x14ac:dyDescent="0.3">
      <c r="A7" s="4"/>
      <c r="B7" s="6" t="s">
        <v>31</v>
      </c>
      <c r="C7" s="72"/>
      <c r="D7" s="73"/>
      <c r="E7" s="73"/>
      <c r="F7" s="73"/>
      <c r="G7" s="73"/>
      <c r="H7" s="74"/>
      <c r="I7" s="6"/>
      <c r="J7" s="6" t="s">
        <v>28</v>
      </c>
      <c r="K7" s="6"/>
      <c r="L7" s="55"/>
      <c r="M7" s="5"/>
    </row>
    <row r="8" spans="1:18" ht="16.5" thickBot="1" x14ac:dyDescent="0.3">
      <c r="A8" s="4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5"/>
    </row>
    <row r="9" spans="1:18" ht="18" customHeight="1" thickBot="1" x14ac:dyDescent="0.3">
      <c r="A9" s="4"/>
      <c r="B9" s="59" t="s">
        <v>35</v>
      </c>
      <c r="C9" s="7"/>
      <c r="D9" s="85"/>
      <c r="E9" s="86"/>
      <c r="F9" s="86"/>
      <c r="G9" s="86"/>
      <c r="H9" s="87"/>
      <c r="I9" s="7"/>
      <c r="J9" s="56" t="s">
        <v>38</v>
      </c>
      <c r="K9" s="7"/>
      <c r="L9" s="57"/>
      <c r="M9" s="5"/>
    </row>
    <row r="10" spans="1:18" x14ac:dyDescent="0.25">
      <c r="A10" s="4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5"/>
    </row>
    <row r="11" spans="1:18" ht="23.25" customHeight="1" thickBot="1" x14ac:dyDescent="0.3">
      <c r="A11" s="4"/>
      <c r="B11" s="90" t="s">
        <v>5</v>
      </c>
      <c r="C11" s="91"/>
      <c r="D11" s="8"/>
      <c r="E11" s="9" t="s">
        <v>6</v>
      </c>
      <c r="F11" s="8"/>
      <c r="G11" s="95" t="s">
        <v>9</v>
      </c>
      <c r="H11" s="96"/>
      <c r="I11" s="8"/>
      <c r="J11" s="9" t="s">
        <v>7</v>
      </c>
      <c r="K11" s="8"/>
      <c r="L11" s="9" t="s">
        <v>8</v>
      </c>
      <c r="M11" s="5"/>
    </row>
    <row r="12" spans="1:18" s="12" customFormat="1" ht="16.5" thickBot="1" x14ac:dyDescent="0.3">
      <c r="A12" s="10"/>
      <c r="B12" s="92" t="s">
        <v>10</v>
      </c>
      <c r="C12" s="93"/>
      <c r="D12" s="93"/>
      <c r="E12" s="93"/>
      <c r="F12" s="93"/>
      <c r="G12" s="131"/>
      <c r="H12" s="131"/>
      <c r="I12" s="93"/>
      <c r="J12" s="93"/>
      <c r="K12" s="93"/>
      <c r="L12" s="94"/>
      <c r="M12" s="11"/>
    </row>
    <row r="13" spans="1:18" x14ac:dyDescent="0.25">
      <c r="A13" s="4"/>
      <c r="B13" s="117" t="s">
        <v>37</v>
      </c>
      <c r="C13" s="118"/>
      <c r="D13" s="13"/>
      <c r="E13" s="14">
        <v>0</v>
      </c>
      <c r="F13" s="13"/>
      <c r="G13" s="77">
        <f>Q13</f>
        <v>20.18</v>
      </c>
      <c r="H13" s="78"/>
      <c r="I13" s="13"/>
      <c r="J13" s="14">
        <v>1</v>
      </c>
      <c r="K13" s="13"/>
      <c r="L13" s="36">
        <f t="shared" ref="L13:L18" si="0">E13*G13*J13</f>
        <v>0</v>
      </c>
      <c r="M13" s="5"/>
      <c r="P13" s="60">
        <v>20.18</v>
      </c>
      <c r="Q13" s="61">
        <f>ROUND(P13,2)</f>
        <v>20.18</v>
      </c>
    </row>
    <row r="14" spans="1:18" x14ac:dyDescent="0.25">
      <c r="A14" s="4"/>
      <c r="B14" s="79" t="s">
        <v>11</v>
      </c>
      <c r="C14" s="80"/>
      <c r="D14" s="13"/>
      <c r="E14" s="15"/>
      <c r="F14" s="13"/>
      <c r="G14" s="77">
        <f t="shared" ref="G14:G16" si="1">Q14</f>
        <v>10.09</v>
      </c>
      <c r="H14" s="78"/>
      <c r="I14" s="13"/>
      <c r="J14" s="14">
        <f>$J$13</f>
        <v>1</v>
      </c>
      <c r="K14" s="13"/>
      <c r="L14" s="37">
        <f t="shared" si="0"/>
        <v>0</v>
      </c>
      <c r="M14" s="5"/>
      <c r="P14" s="62">
        <f>P13/2</f>
        <v>10.09</v>
      </c>
      <c r="Q14" s="61">
        <f t="shared" ref="Q14:Q16" si="2">ROUND(P14,2)</f>
        <v>10.09</v>
      </c>
      <c r="R14" s="70"/>
    </row>
    <row r="15" spans="1:18" x14ac:dyDescent="0.25">
      <c r="A15" s="4"/>
      <c r="B15" s="79" t="s">
        <v>12</v>
      </c>
      <c r="C15" s="80"/>
      <c r="D15" s="13"/>
      <c r="E15" s="15"/>
      <c r="F15" s="13"/>
      <c r="G15" s="77">
        <f t="shared" si="1"/>
        <v>5.04</v>
      </c>
      <c r="H15" s="78"/>
      <c r="I15" s="13"/>
      <c r="J15" s="14">
        <f t="shared" ref="J15:J18" si="3">$J$13</f>
        <v>1</v>
      </c>
      <c r="K15" s="13"/>
      <c r="L15" s="37">
        <f t="shared" si="0"/>
        <v>0</v>
      </c>
      <c r="M15" s="5"/>
      <c r="P15" s="62">
        <f>P13/4</f>
        <v>5.0449999999999999</v>
      </c>
      <c r="Q15" s="61">
        <v>5.04</v>
      </c>
    </row>
    <row r="16" spans="1:18" ht="16.5" thickBot="1" x14ac:dyDescent="0.3">
      <c r="A16" s="4"/>
      <c r="B16" s="129" t="s">
        <v>13</v>
      </c>
      <c r="C16" s="130"/>
      <c r="D16" s="13"/>
      <c r="E16" s="48"/>
      <c r="F16" s="13"/>
      <c r="G16" s="97">
        <f t="shared" si="1"/>
        <v>2.52</v>
      </c>
      <c r="H16" s="98"/>
      <c r="I16" s="13"/>
      <c r="J16" s="69">
        <f t="shared" si="3"/>
        <v>1</v>
      </c>
      <c r="K16" s="13"/>
      <c r="L16" s="38">
        <f t="shared" si="0"/>
        <v>0</v>
      </c>
      <c r="M16" s="5"/>
      <c r="P16" s="62">
        <f>P13/8</f>
        <v>2.5225</v>
      </c>
      <c r="Q16" s="61">
        <f t="shared" si="2"/>
        <v>2.52</v>
      </c>
    </row>
    <row r="17" spans="1:18" ht="16.5" thickTop="1" x14ac:dyDescent="0.25">
      <c r="A17" s="4"/>
      <c r="B17" s="16" t="s">
        <v>14</v>
      </c>
      <c r="C17" s="17"/>
      <c r="D17" s="13"/>
      <c r="E17" s="49"/>
      <c r="F17" s="13"/>
      <c r="G17" s="88">
        <v>1</v>
      </c>
      <c r="H17" s="89"/>
      <c r="I17" s="13"/>
      <c r="J17" s="14">
        <f t="shared" si="3"/>
        <v>1</v>
      </c>
      <c r="K17" s="13"/>
      <c r="L17" s="39">
        <f t="shared" si="0"/>
        <v>0</v>
      </c>
      <c r="M17" s="5"/>
      <c r="P17" s="62"/>
      <c r="Q17" s="63"/>
    </row>
    <row r="18" spans="1:18" ht="16.5" thickBot="1" x14ac:dyDescent="0.3">
      <c r="A18" s="4"/>
      <c r="B18" s="83" t="s">
        <v>36</v>
      </c>
      <c r="C18" s="84"/>
      <c r="D18" s="26"/>
      <c r="E18" s="53"/>
      <c r="F18" s="26"/>
      <c r="G18" s="99">
        <v>0</v>
      </c>
      <c r="H18" s="100"/>
      <c r="I18" s="26"/>
      <c r="J18" s="14">
        <f t="shared" si="3"/>
        <v>1</v>
      </c>
      <c r="K18" s="26"/>
      <c r="L18" s="54">
        <f t="shared" si="0"/>
        <v>0</v>
      </c>
      <c r="M18" s="5"/>
      <c r="P18" s="46"/>
      <c r="Q18" s="47"/>
    </row>
    <row r="19" spans="1:18" s="12" customFormat="1" ht="16.5" thickBot="1" x14ac:dyDescent="0.3">
      <c r="A19" s="10"/>
      <c r="B19" s="92" t="s">
        <v>15</v>
      </c>
      <c r="C19" s="93"/>
      <c r="D19" s="93"/>
      <c r="E19" s="93"/>
      <c r="F19" s="93"/>
      <c r="G19" s="93"/>
      <c r="H19" s="93"/>
      <c r="I19" s="93"/>
      <c r="J19" s="93"/>
      <c r="K19" s="93"/>
      <c r="L19" s="94"/>
      <c r="M19" s="11"/>
      <c r="P19" s="66"/>
      <c r="Q19" s="67"/>
    </row>
    <row r="20" spans="1:18" x14ac:dyDescent="0.25">
      <c r="A20" s="4"/>
      <c r="B20" s="101" t="s">
        <v>37</v>
      </c>
      <c r="C20" s="102"/>
      <c r="D20" s="45"/>
      <c r="E20" s="43">
        <f>E13</f>
        <v>0</v>
      </c>
      <c r="F20" s="13"/>
      <c r="G20" s="75">
        <f>Q20</f>
        <v>48.55</v>
      </c>
      <c r="H20" s="76"/>
      <c r="I20" s="13"/>
      <c r="J20" s="14">
        <f>$J$13</f>
        <v>1</v>
      </c>
      <c r="K20" s="13"/>
      <c r="L20" s="36">
        <f t="shared" ref="L20:L25" si="4">E20*G20*J20</f>
        <v>0</v>
      </c>
      <c r="M20" s="5"/>
      <c r="P20" s="62">
        <v>48.55</v>
      </c>
      <c r="Q20" s="63">
        <f t="shared" ref="Q20:Q23" si="5">ROUND(P20,2)</f>
        <v>48.55</v>
      </c>
    </row>
    <row r="21" spans="1:18" x14ac:dyDescent="0.25">
      <c r="A21" s="4"/>
      <c r="B21" s="79" t="s">
        <v>11</v>
      </c>
      <c r="C21" s="80"/>
      <c r="D21" s="45"/>
      <c r="E21" s="43">
        <f t="shared" ref="E21:E23" si="6">E14</f>
        <v>0</v>
      </c>
      <c r="F21" s="13"/>
      <c r="G21" s="75">
        <f t="shared" ref="G21:G23" si="7">Q21</f>
        <v>24.28</v>
      </c>
      <c r="H21" s="76"/>
      <c r="I21" s="13"/>
      <c r="J21" s="14">
        <f t="shared" ref="J21:J25" si="8">$J$13</f>
        <v>1</v>
      </c>
      <c r="K21" s="13"/>
      <c r="L21" s="37">
        <f t="shared" si="4"/>
        <v>0</v>
      </c>
      <c r="M21" s="5"/>
      <c r="P21" s="62">
        <f>P20/2</f>
        <v>24.274999999999999</v>
      </c>
      <c r="Q21" s="63">
        <f t="shared" si="5"/>
        <v>24.28</v>
      </c>
    </row>
    <row r="22" spans="1:18" x14ac:dyDescent="0.25">
      <c r="A22" s="4"/>
      <c r="B22" s="79" t="s">
        <v>12</v>
      </c>
      <c r="C22" s="80"/>
      <c r="D22" s="45"/>
      <c r="E22" s="43">
        <f t="shared" si="6"/>
        <v>0</v>
      </c>
      <c r="F22" s="13"/>
      <c r="G22" s="75">
        <f t="shared" si="7"/>
        <v>12.14</v>
      </c>
      <c r="H22" s="76"/>
      <c r="I22" s="13"/>
      <c r="J22" s="14">
        <f t="shared" si="8"/>
        <v>1</v>
      </c>
      <c r="K22" s="13"/>
      <c r="L22" s="37">
        <f t="shared" si="4"/>
        <v>0</v>
      </c>
      <c r="M22" s="5"/>
      <c r="P22" s="62">
        <f>P20/4</f>
        <v>12.137499999999999</v>
      </c>
      <c r="Q22" s="63">
        <f t="shared" si="5"/>
        <v>12.14</v>
      </c>
    </row>
    <row r="23" spans="1:18" ht="16.5" thickBot="1" x14ac:dyDescent="0.3">
      <c r="A23" s="4"/>
      <c r="B23" s="129" t="s">
        <v>13</v>
      </c>
      <c r="C23" s="130"/>
      <c r="D23" s="45"/>
      <c r="E23" s="43">
        <f t="shared" si="6"/>
        <v>0</v>
      </c>
      <c r="F23" s="13"/>
      <c r="G23" s="75">
        <f t="shared" si="7"/>
        <v>6.07</v>
      </c>
      <c r="H23" s="76"/>
      <c r="I23" s="13"/>
      <c r="J23" s="69">
        <f t="shared" si="8"/>
        <v>1</v>
      </c>
      <c r="K23" s="13"/>
      <c r="L23" s="38">
        <f t="shared" si="4"/>
        <v>0</v>
      </c>
      <c r="M23" s="5"/>
      <c r="P23" s="62">
        <f>P20/8</f>
        <v>6.0687499999999996</v>
      </c>
      <c r="Q23" s="63">
        <f t="shared" si="5"/>
        <v>6.07</v>
      </c>
    </row>
    <row r="24" spans="1:18" ht="16.5" thickTop="1" x14ac:dyDescent="0.25">
      <c r="A24" s="4"/>
      <c r="B24" s="81" t="s">
        <v>14</v>
      </c>
      <c r="C24" s="82"/>
      <c r="D24" s="45"/>
      <c r="E24" s="51">
        <f>E17</f>
        <v>0</v>
      </c>
      <c r="F24" s="13"/>
      <c r="G24" s="103">
        <v>1</v>
      </c>
      <c r="H24" s="104"/>
      <c r="I24" s="13"/>
      <c r="J24" s="14">
        <f t="shared" si="8"/>
        <v>1</v>
      </c>
      <c r="K24" s="13"/>
      <c r="L24" s="52">
        <f t="shared" si="4"/>
        <v>0</v>
      </c>
      <c r="M24" s="5"/>
      <c r="P24" s="64"/>
      <c r="Q24" s="65"/>
    </row>
    <row r="25" spans="1:18" ht="16.5" thickBot="1" x14ac:dyDescent="0.3">
      <c r="A25" s="4"/>
      <c r="B25" s="83" t="s">
        <v>36</v>
      </c>
      <c r="C25" s="84"/>
      <c r="D25" s="26"/>
      <c r="E25" s="53">
        <f>E18</f>
        <v>0</v>
      </c>
      <c r="F25" s="26"/>
      <c r="G25" s="99">
        <v>0</v>
      </c>
      <c r="H25" s="100"/>
      <c r="I25" s="26"/>
      <c r="J25" s="14">
        <f t="shared" si="8"/>
        <v>1</v>
      </c>
      <c r="K25" s="26"/>
      <c r="L25" s="54">
        <f t="shared" si="4"/>
        <v>0</v>
      </c>
      <c r="M25" s="5"/>
      <c r="P25" s="44"/>
      <c r="Q25" s="44"/>
    </row>
    <row r="26" spans="1:18" s="12" customFormat="1" ht="16.5" thickBot="1" x14ac:dyDescent="0.3">
      <c r="A26" s="10"/>
      <c r="B26" s="18" t="s">
        <v>29</v>
      </c>
      <c r="C26" s="19"/>
      <c r="D26" s="20"/>
      <c r="E26" s="20"/>
      <c r="F26" s="20"/>
      <c r="G26" s="20"/>
      <c r="H26" s="20"/>
      <c r="I26" s="20"/>
      <c r="J26" s="20"/>
      <c r="K26" s="20"/>
      <c r="L26" s="21"/>
      <c r="M26" s="11"/>
      <c r="P26" s="12" t="s">
        <v>15</v>
      </c>
    </row>
    <row r="27" spans="1:18" x14ac:dyDescent="0.25">
      <c r="A27" s="4"/>
      <c r="B27" s="117" t="s">
        <v>16</v>
      </c>
      <c r="C27" s="118"/>
      <c r="D27" s="13"/>
      <c r="E27" s="14">
        <f>SUM(E13:E17)</f>
        <v>0</v>
      </c>
      <c r="F27" s="13"/>
      <c r="G27" s="119">
        <v>0.7</v>
      </c>
      <c r="H27" s="120"/>
      <c r="I27" s="13"/>
      <c r="J27" s="14">
        <f>$J$13</f>
        <v>1</v>
      </c>
      <c r="K27" s="13"/>
      <c r="L27" s="36">
        <f>E27*G27*J27</f>
        <v>0</v>
      </c>
      <c r="M27" s="5"/>
      <c r="Q27" s="22" t="s">
        <v>32</v>
      </c>
      <c r="R27" s="22" t="s">
        <v>33</v>
      </c>
    </row>
    <row r="28" spans="1:18" ht="23.25" customHeight="1" x14ac:dyDescent="0.25">
      <c r="A28" s="4"/>
      <c r="B28" s="79" t="s">
        <v>17</v>
      </c>
      <c r="C28" s="80"/>
      <c r="D28" s="13"/>
      <c r="E28" s="15">
        <f>SUM(E13:E16)</f>
        <v>0</v>
      </c>
      <c r="F28" s="13"/>
      <c r="G28" s="123" t="s">
        <v>30</v>
      </c>
      <c r="H28" s="124"/>
      <c r="I28" s="13"/>
      <c r="J28" s="14">
        <f>$J$13</f>
        <v>1</v>
      </c>
      <c r="K28" s="13"/>
      <c r="L28" s="40">
        <f>E28*Q28*J28</f>
        <v>0</v>
      </c>
      <c r="M28" s="5"/>
      <c r="Q28" s="23">
        <v>0.35</v>
      </c>
      <c r="R28" s="68">
        <v>3.6670000000000001E-2</v>
      </c>
    </row>
    <row r="29" spans="1:18" ht="36.950000000000003" customHeight="1" x14ac:dyDescent="0.25">
      <c r="A29" s="4"/>
      <c r="B29" s="121" t="s">
        <v>40</v>
      </c>
      <c r="C29" s="122"/>
      <c r="D29" s="13"/>
      <c r="E29" s="15">
        <f>SUM(E13:E17)</f>
        <v>0</v>
      </c>
      <c r="F29" s="13"/>
      <c r="G29" s="42" t="s">
        <v>34</v>
      </c>
      <c r="H29" s="58">
        <v>1</v>
      </c>
      <c r="I29" s="13"/>
      <c r="J29" s="14">
        <f>$J$13</f>
        <v>1</v>
      </c>
      <c r="K29" s="13"/>
      <c r="L29" s="37">
        <f>E29*H29*J29*R28</f>
        <v>0</v>
      </c>
      <c r="M29" s="5"/>
    </row>
    <row r="30" spans="1:18" x14ac:dyDescent="0.25">
      <c r="A30" s="4"/>
      <c r="B30" s="79" t="s">
        <v>18</v>
      </c>
      <c r="C30" s="80"/>
      <c r="D30" s="13"/>
      <c r="E30" s="15"/>
      <c r="F30" s="13"/>
      <c r="G30" s="24"/>
      <c r="H30" s="25"/>
      <c r="I30" s="13"/>
      <c r="J30" s="14"/>
      <c r="K30" s="13"/>
      <c r="L30" s="37">
        <f>E30*G30*J30</f>
        <v>0</v>
      </c>
      <c r="M30" s="5"/>
    </row>
    <row r="31" spans="1:18" x14ac:dyDescent="0.25">
      <c r="A31" s="4"/>
      <c r="B31" s="26"/>
      <c r="C31" s="26"/>
      <c r="D31" s="26"/>
      <c r="E31" s="26"/>
      <c r="F31" s="26"/>
      <c r="G31" s="26"/>
      <c r="H31" s="26"/>
      <c r="I31" s="26"/>
      <c r="J31" s="27" t="s">
        <v>19</v>
      </c>
      <c r="K31" s="13"/>
      <c r="L31" s="41">
        <f>SUM(L27:L30,L20:L24,L13:L17)</f>
        <v>0</v>
      </c>
      <c r="M31" s="5"/>
    </row>
    <row r="32" spans="1:18" x14ac:dyDescent="0.25">
      <c r="A32" s="4"/>
      <c r="B32" s="7" t="s">
        <v>20</v>
      </c>
      <c r="C32" s="7"/>
      <c r="D32" s="26"/>
      <c r="E32" s="26"/>
      <c r="F32" s="26"/>
      <c r="G32" s="26"/>
      <c r="H32" s="26"/>
      <c r="I32" s="26"/>
      <c r="J32" s="26"/>
      <c r="K32" s="26"/>
      <c r="L32" s="26"/>
      <c r="M32" s="5"/>
    </row>
    <row r="33" spans="1:13" x14ac:dyDescent="0.25">
      <c r="A33" s="4"/>
      <c r="B33" s="28" t="s">
        <v>39</v>
      </c>
      <c r="C33" s="29"/>
      <c r="D33" s="29"/>
      <c r="E33" s="29"/>
      <c r="F33" s="29"/>
      <c r="G33" s="29"/>
      <c r="H33" s="29"/>
      <c r="I33" s="29"/>
      <c r="J33" s="29"/>
      <c r="K33" s="29"/>
      <c r="L33" s="30"/>
      <c r="M33" s="31"/>
    </row>
    <row r="34" spans="1:13" x14ac:dyDescent="0.25">
      <c r="A34" s="4"/>
      <c r="B34" s="32"/>
      <c r="C34" s="6"/>
      <c r="D34" s="6"/>
      <c r="E34" s="6"/>
      <c r="F34" s="6"/>
      <c r="G34" s="6"/>
      <c r="H34" s="6"/>
      <c r="I34" s="6"/>
      <c r="J34" s="6"/>
      <c r="K34" s="6"/>
      <c r="L34" s="31"/>
      <c r="M34" s="31"/>
    </row>
    <row r="35" spans="1:13" x14ac:dyDescent="0.25">
      <c r="A35" s="4"/>
      <c r="B35" s="110" t="s">
        <v>21</v>
      </c>
      <c r="C35" s="111"/>
      <c r="D35" s="111"/>
      <c r="E35" s="111"/>
      <c r="F35" s="111"/>
      <c r="G35" s="111"/>
      <c r="H35" s="111"/>
      <c r="I35" s="111"/>
      <c r="J35" s="111"/>
      <c r="K35" s="111"/>
      <c r="L35" s="112"/>
      <c r="M35" s="31"/>
    </row>
    <row r="36" spans="1:13" ht="21" customHeight="1" x14ac:dyDescent="0.25">
      <c r="A36" s="4"/>
      <c r="B36" s="114"/>
      <c r="C36" s="115"/>
      <c r="D36" s="115"/>
      <c r="E36" s="115"/>
      <c r="F36" s="115"/>
      <c r="G36" s="115"/>
      <c r="H36" s="115"/>
      <c r="I36" s="115"/>
      <c r="J36" s="115"/>
      <c r="K36" s="115"/>
      <c r="L36" s="116"/>
      <c r="M36" s="31"/>
    </row>
    <row r="37" spans="1:13" x14ac:dyDescent="0.25">
      <c r="A37" s="4"/>
      <c r="B37" s="106" t="s">
        <v>22</v>
      </c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31"/>
    </row>
    <row r="38" spans="1:13" ht="31.5" customHeight="1" x14ac:dyDescent="0.25">
      <c r="A38" s="4"/>
      <c r="B38" s="125" t="s">
        <v>23</v>
      </c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31"/>
    </row>
    <row r="39" spans="1:13" ht="27" customHeight="1" x14ac:dyDescent="0.25">
      <c r="A39" s="4"/>
      <c r="B39" s="113"/>
      <c r="C39" s="108"/>
      <c r="D39" s="108"/>
      <c r="E39" s="109"/>
      <c r="F39" s="6"/>
      <c r="G39" s="107"/>
      <c r="H39" s="108"/>
      <c r="I39" s="108"/>
      <c r="J39" s="109"/>
      <c r="K39" s="6"/>
      <c r="L39" s="50"/>
      <c r="M39" s="31"/>
    </row>
    <row r="40" spans="1:13" x14ac:dyDescent="0.25">
      <c r="A40" s="4"/>
      <c r="B40" s="105" t="s">
        <v>24</v>
      </c>
      <c r="C40" s="105"/>
      <c r="D40" s="105"/>
      <c r="E40" s="6"/>
      <c r="F40" s="6"/>
      <c r="G40" s="105" t="s">
        <v>25</v>
      </c>
      <c r="H40" s="105"/>
      <c r="I40" s="105"/>
      <c r="J40" s="105"/>
      <c r="K40" s="6"/>
      <c r="L40" s="34" t="s">
        <v>26</v>
      </c>
      <c r="M40" s="31"/>
    </row>
    <row r="41" spans="1:13" x14ac:dyDescent="0.25">
      <c r="A41" s="35"/>
      <c r="B41" s="126" t="s">
        <v>27</v>
      </c>
      <c r="C41" s="126"/>
      <c r="D41" s="126"/>
      <c r="E41" s="126"/>
      <c r="F41" s="126"/>
      <c r="G41" s="126"/>
      <c r="H41" s="126"/>
      <c r="I41" s="126"/>
      <c r="J41" s="126"/>
      <c r="K41" s="126"/>
      <c r="L41" s="126"/>
      <c r="M41" s="33"/>
    </row>
    <row r="43" spans="1:13" x14ac:dyDescent="0.25">
      <c r="A43" s="3" t="s">
        <v>42</v>
      </c>
    </row>
  </sheetData>
  <protectedRanges>
    <protectedRange password="CCB6" sqref="B8:L8 B36 B33:L34 B39 E13:E17 B7 I7:K7 B9:C9 I9 J27:J30" name="Range1"/>
    <protectedRange password="CCB6" sqref="C7:H7" name="Range1_1"/>
    <protectedRange password="CCB6" sqref="L7" name="Range1_2"/>
    <protectedRange password="CCB6" sqref="J9:L9" name="Range1_3"/>
    <protectedRange password="CCB6" sqref="D9:H9" name="Range1_4"/>
    <protectedRange password="CCB6" sqref="J13:J18" name="Range1_5"/>
    <protectedRange password="CCB6" sqref="J20:J25" name="Range1_6"/>
  </protectedRanges>
  <mergeCells count="50">
    <mergeCell ref="B30:C30"/>
    <mergeCell ref="B38:L38"/>
    <mergeCell ref="B41:L41"/>
    <mergeCell ref="B1:L1"/>
    <mergeCell ref="B2:L2"/>
    <mergeCell ref="B3:L3"/>
    <mergeCell ref="B4:L4"/>
    <mergeCell ref="B5:L5"/>
    <mergeCell ref="B6:L6"/>
    <mergeCell ref="B13:C13"/>
    <mergeCell ref="B14:C14"/>
    <mergeCell ref="B15:C15"/>
    <mergeCell ref="B16:C16"/>
    <mergeCell ref="B40:D40"/>
    <mergeCell ref="B12:L12"/>
    <mergeCell ref="B23:C23"/>
    <mergeCell ref="B27:C27"/>
    <mergeCell ref="B28:C28"/>
    <mergeCell ref="G27:H27"/>
    <mergeCell ref="G25:H25"/>
    <mergeCell ref="B29:C29"/>
    <mergeCell ref="G28:H28"/>
    <mergeCell ref="G40:J40"/>
    <mergeCell ref="B37:L37"/>
    <mergeCell ref="G39:J39"/>
    <mergeCell ref="B35:L35"/>
    <mergeCell ref="B39:E39"/>
    <mergeCell ref="B36:L36"/>
    <mergeCell ref="B24:C24"/>
    <mergeCell ref="B25:C25"/>
    <mergeCell ref="D9:H9"/>
    <mergeCell ref="G17:H17"/>
    <mergeCell ref="B11:C11"/>
    <mergeCell ref="B19:L19"/>
    <mergeCell ref="G11:H11"/>
    <mergeCell ref="G15:H15"/>
    <mergeCell ref="G16:H16"/>
    <mergeCell ref="G18:H18"/>
    <mergeCell ref="B18:C18"/>
    <mergeCell ref="B20:C20"/>
    <mergeCell ref="G24:H24"/>
    <mergeCell ref="G20:H20"/>
    <mergeCell ref="G21:H21"/>
    <mergeCell ref="G22:H22"/>
    <mergeCell ref="C7:H7"/>
    <mergeCell ref="G23:H23"/>
    <mergeCell ref="G13:H13"/>
    <mergeCell ref="G14:H14"/>
    <mergeCell ref="B21:C21"/>
    <mergeCell ref="B22:C22"/>
  </mergeCells>
  <pageMargins left="0.5" right="0.5" top="0.5" bottom="0.5" header="0.25" footer="0.05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Check Box 11">
              <controlPr defaultSize="0" autoFill="0" autoLine="0" autoPict="0">
                <anchor moveWithCells="1">
                  <from>
                    <xdr:col>1</xdr:col>
                    <xdr:colOff>85725</xdr:colOff>
                    <xdr:row>35</xdr:row>
                    <xdr:rowOff>9525</xdr:rowOff>
                  </from>
                  <to>
                    <xdr:col>2</xdr:col>
                    <xdr:colOff>19050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" name="Check Box 12">
              <controlPr defaultSize="0" autoFill="0" autoLine="0" autoPict="0">
                <anchor moveWithCells="1">
                  <from>
                    <xdr:col>2</xdr:col>
                    <xdr:colOff>295275</xdr:colOff>
                    <xdr:row>35</xdr:row>
                    <xdr:rowOff>9525</xdr:rowOff>
                  </from>
                  <to>
                    <xdr:col>4</xdr:col>
                    <xdr:colOff>609600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Check Box 13">
              <controlPr defaultSize="0" autoFill="0" autoLine="0" autoPict="0">
                <anchor moveWithCells="1">
                  <from>
                    <xdr:col>5</xdr:col>
                    <xdr:colOff>9525</xdr:colOff>
                    <xdr:row>35</xdr:row>
                    <xdr:rowOff>9525</xdr:rowOff>
                  </from>
                  <to>
                    <xdr:col>7</xdr:col>
                    <xdr:colOff>142875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Check Box 14">
              <controlPr defaultSize="0" autoFill="0" autoLine="0" autoPict="0">
                <anchor moveWithCells="1">
                  <from>
                    <xdr:col>8</xdr:col>
                    <xdr:colOff>57150</xdr:colOff>
                    <xdr:row>35</xdr:row>
                    <xdr:rowOff>9525</xdr:rowOff>
                  </from>
                  <to>
                    <xdr:col>9</xdr:col>
                    <xdr:colOff>666750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defaultSize="0" autoFill="0" autoLine="0" autoPict="0">
                <anchor moveWithCells="1">
                  <from>
                    <xdr:col>11</xdr:col>
                    <xdr:colOff>238125</xdr:colOff>
                    <xdr:row>35</xdr:row>
                    <xdr:rowOff>9525</xdr:rowOff>
                  </from>
                  <to>
                    <xdr:col>11</xdr:col>
                    <xdr:colOff>1019175</xdr:colOff>
                    <xdr:row>35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2023-24</vt:lpstr>
      <vt:lpstr>'2023-24'!Print_Area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Leticia</dc:creator>
  <cp:lastModifiedBy>Admin CFT</cp:lastModifiedBy>
  <cp:lastPrinted>2023-04-10T17:59:01Z</cp:lastPrinted>
  <dcterms:created xsi:type="dcterms:W3CDTF">2013-08-27T20:06:04Z</dcterms:created>
  <dcterms:modified xsi:type="dcterms:W3CDTF">2023-11-13T21:41:59Z</dcterms:modified>
</cp:coreProperties>
</file>